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sharejih.mmo.cz\sharejih$\jih_users\koukalovama\Dokumenty\Markéta\2025\ZŠ 2025\ITI 2025\ZŘ\PD ZŠ Horymírova 100\ZŠ Horymírova 100 - IT vybavení a pomůcky\"/>
    </mc:Choice>
  </mc:AlternateContent>
  <xr:revisionPtr revIDLastSave="0" documentId="8_{0016F914-629A-4F9C-8466-0ED3EF4F1A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rymirova_ITaPomucky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C5NGUMUbBQ2OZ6veBgXBxa3NaR1mmfnT/narwzQmi8="/>
    </ext>
  </extLst>
</workbook>
</file>

<file path=xl/calcChain.xml><?xml version="1.0" encoding="utf-8"?>
<calcChain xmlns="http://schemas.openxmlformats.org/spreadsheetml/2006/main">
  <c r="H21" i="1" l="1"/>
  <c r="I21" i="1" s="1"/>
  <c r="G21" i="1"/>
  <c r="H20" i="1"/>
  <c r="I20" i="1" s="1"/>
  <c r="G20" i="1"/>
  <c r="H19" i="1"/>
  <c r="I19" i="1" s="1"/>
  <c r="G19" i="1"/>
  <c r="H18" i="1"/>
  <c r="I18" i="1" s="1"/>
  <c r="G18" i="1"/>
  <c r="H17" i="1"/>
  <c r="I17" i="1" s="1"/>
  <c r="G17" i="1"/>
  <c r="H16" i="1"/>
  <c r="I16" i="1" s="1"/>
  <c r="G16" i="1"/>
  <c r="H15" i="1"/>
  <c r="I15" i="1" s="1"/>
  <c r="G15" i="1"/>
  <c r="H14" i="1"/>
  <c r="I14" i="1" s="1"/>
  <c r="G14" i="1"/>
  <c r="H13" i="1"/>
  <c r="I13" i="1" s="1"/>
  <c r="G13" i="1"/>
  <c r="H12" i="1"/>
  <c r="I12" i="1" s="1"/>
  <c r="G12" i="1"/>
  <c r="H11" i="1"/>
  <c r="I11" i="1" s="1"/>
  <c r="G11" i="1"/>
  <c r="H10" i="1"/>
  <c r="I10" i="1" s="1"/>
  <c r="G10" i="1"/>
  <c r="H9" i="1"/>
  <c r="I9" i="1" s="1"/>
  <c r="G9" i="1"/>
  <c r="H8" i="1"/>
  <c r="I8" i="1" s="1"/>
  <c r="G8" i="1"/>
  <c r="H7" i="1"/>
  <c r="I7" i="1" s="1"/>
  <c r="G7" i="1"/>
  <c r="H6" i="1"/>
  <c r="I6" i="1" s="1"/>
  <c r="G6" i="1"/>
  <c r="H5" i="1"/>
  <c r="I5" i="1" s="1"/>
  <c r="G5" i="1"/>
  <c r="H4" i="1"/>
  <c r="I4" i="1" s="1"/>
  <c r="G4" i="1"/>
  <c r="I22" i="1" l="1"/>
  <c r="H22" i="1"/>
  <c r="C27" i="1" s="1"/>
  <c r="C29" i="1" s="1"/>
  <c r="C28" i="1" s="1"/>
</calcChain>
</file>

<file path=xl/sharedStrings.xml><?xml version="1.0" encoding="utf-8"?>
<sst xmlns="http://schemas.openxmlformats.org/spreadsheetml/2006/main" count="84" uniqueCount="56">
  <si>
    <t xml:space="preserve">Pokud specifikace položky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poptávkového řízení to při zpracování nabídky bude chápat jako vymezení kvalitativního standardu. V tomto případě je účastník poptávkového řízení oprávněn v nabídce uvést i jiné, kvalitativně a technicky obdobné řešení, které splňuje minimálně požadované standardy a odpovídá uvedeným parametrům. </t>
  </si>
  <si>
    <t>poř.č.</t>
  </si>
  <si>
    <t>Název položky</t>
  </si>
  <si>
    <t>Specifikace položky - minimální požadavky</t>
  </si>
  <si>
    <t>Jedn.</t>
  </si>
  <si>
    <t>Počet ks</t>
  </si>
  <si>
    <t>ks bez DPH</t>
  </si>
  <si>
    <t>ks vč.DPH</t>
  </si>
  <si>
    <t>Celkem bez DPH</t>
  </si>
  <si>
    <t>Celkem s DPH</t>
  </si>
  <si>
    <t>Název výrobce a PN produktu (případně jiná specifikace)</t>
  </si>
  <si>
    <t>ks</t>
  </si>
  <si>
    <t>Uchazeč doplní název výrobce a PN produktu (případně jiné specifikace)</t>
  </si>
  <si>
    <t>3D tiskárna</t>
  </si>
  <si>
    <t>školení v oblati využití VR</t>
  </si>
  <si>
    <t>zaškolení v oblasti využití VR - min 8h. Použití VR ve výuce, tvroba modelů, tvorba výukových materiálů,</t>
  </si>
  <si>
    <t>Interaktivní set</t>
  </si>
  <si>
    <t>kufr pro přenos tabletů</t>
  </si>
  <si>
    <t>software</t>
  </si>
  <si>
    <t>Kancelářský balík pro tablety</t>
  </si>
  <si>
    <t>příslušenství</t>
  </si>
  <si>
    <t>Obal a dotykové pero kompatibilní s výše uvedenými tablety</t>
  </si>
  <si>
    <t>MDM pro správu</t>
  </si>
  <si>
    <t>Software pro hromadnou správu tabletů, managmenet restrikcí, hromadné instalace, hromadné tvoření účtů.</t>
  </si>
  <si>
    <t>Konektivita učebny - zapojení, Lan síť</t>
  </si>
  <si>
    <t>SOUHRN:</t>
  </si>
  <si>
    <t>UCHAZEČ VYPLNÍ POUZE ŽLUTĚ PODBARVENÁ POLE!!</t>
  </si>
  <si>
    <t>SHRNUTÍ POMŮCKY</t>
  </si>
  <si>
    <t>Cena celkem bez DPH</t>
  </si>
  <si>
    <t>DPH 21 %</t>
  </si>
  <si>
    <t>Cena celkem s DPH</t>
  </si>
  <si>
    <t xml:space="preserve">Konektivita učebny </t>
  </si>
  <si>
    <t>CENOVÝ ROZPOČET - Pomůcky a  IT pro ZŠ Horymirova</t>
  </si>
  <si>
    <t>počítač pro správu VR Brýlí</t>
  </si>
  <si>
    <t>VR Brýle</t>
  </si>
  <si>
    <t>PC pro žáky</t>
  </si>
  <si>
    <t>grafický tablet</t>
  </si>
  <si>
    <t>SW pro výuku editace foto a videa</t>
  </si>
  <si>
    <t>gimbal pro fotoaparát</t>
  </si>
  <si>
    <t>fotoaparát</t>
  </si>
  <si>
    <t>Dotykový panel, min.40 dotyků
Úhlopříčka min. 86“ , Rozlišení min. 3840 x 2160
jas: min. 450nitů, kontrast min 4000:1
Anti-glare/Fingerprint povrch
životnost udávaná výrobcem min. 50 000 hodin
vstupy min.: 4 x HDMI 2.0, 1 x DisplayPort, 1 x Audio 3,5 mm, 4 x USB-A 3.0, 1 x RJ45, 1 x USB-C, 1 x OPS slot
výstupy min.: 1 x HDMI 2.0, 1 x Audio 3,5 mm, 1 x RJ45
integrovaný ARM počítač s min 8GB RAM a 64GB vnitřní paměti,  
integrované reproduktory min. 2x18W a  subwoofer, ingrované mikrofonní pole s min. 8 mikrofony
Integrovaná aplikace "tabule"" a možnost instalace dalších aplikací
WIFI a Bluetooth modul 
NFC čtečka, senzor kvality vzduchu v učebně (teplota, vlhkost, CO2, prachové částice), PIR senzor
možnost vzdáleného řízení dipsleje přes cloud
min.2 dotyková pera v balení. 
Stojan s elektrickým zdvihem pro interaktivní LCD displej. Kotvení do stěny a podpůrná konstrukce na podlahu. Motorický zdvih v rozsahu min. 700 mm, dálkové ovládání. Dostatečná nosnost pro dodaný displej. Antikolizní systému.  včetně potřebného příslušenství pro montáž
 Dvě boční křídla - bílá, keramická křídla pro popisování fixou. Konferenční mikrofon. Pole min. 6 mikrofonů. Připojení Bluetooth, nabíjecí baterie z výdrží min. 6 hodin.</t>
  </si>
  <si>
    <t xml:space="preserve">3D tiskárna (stavebnice), rozměry min. 240x200x210mm, Průměr filametu min 1,75mm, Výška vrstvy 0,05-0,30 mm, Extruder, Podporované materiály min.: PLA, PETG, ABS, ASA, Flex, HIPS, PA, PVA, PC, PP, CPE, PVB, NGEN, kompozitní filamenty, </t>
  </si>
  <si>
    <t>Licence je platná pro databázi min. 999 osob. Min. 5 let bezplatný maintanence. Databáze musí obsahovat vzdělávací 3D modely pro výuku cizích jazyků, přírodních věd, dějepisu, zeměpisu a technických předmětů pro základní školy a střední školy. Je požadováno minimálně 50 vizualizací (3Dmodel, 360°model nebo panoramatická fotografie) učiva pro výuku každého z uvedených předmětů. Databáze musí obsahovat vzdělávací 3D modely pro výuku dalších vzdělávacích oblastí pro základní školy.
Databáze výukových materiálů pro práci v prostředí interaktivních zařízení. Databáze testů musí být plně kompatibilní s nabídnutými virtuálními brýlemi. Možnost práce s rozšířenou realitou, která bude obsahovat 3D animace. Simulace skutečného nebo fiktivního prostředí a interakce v něm. Možnost kombinace se všemi operačními systémy (Windows, Android, iOS) a speciálními VR brýlemi .  Možnost se s VR headsetem pohybovat v celém prostředí e-learningového portálu. Možnost manipulace s 3D modelem, zobrazení popisků, změna jazyku a práce na konkrétních úkolech. Sdílení promítaného obsahu s jinými žáky nebo pedagogy. 
Učitelské rozhraní
Učitelské rozhraní musí umožňovat plný přístup k úkolům, testům a událostem spojeným s výukou. Systém musí umožňovat zobrazení všech dostupných úkolů a testů, včetně možnosti jejich editace a správy. Události musí být spravovatelné s možností nastavení začátku, konce a typu události (třídní oznámení, oznámení k předmětům, celoškolní oznámení), včetně názvu.
Možnost vytváření tříd zahrnuje funkce pro definici symbolu třídy, rok počátku a ukončení studia, a přidání popisu třídy. Třídy musí být spravovatelné s možností vytvářet třídní události, přikládat dokumenty a zobrazit přehled studentů. Učitel musí mít možnost spravovat předměty, včetně zadání názvu, přiřazení ikony, zobrazení přehledu a tvorby úkolů a testů. Úkoly a testy musí umožňovat definici názvu, počátku, konce, typu, přikládání dokumentů a možnost požadovat dokumenty od studentů. Rovněž musí být možné upravovat, mazat nebo spravovat obsah předmětů, včetně dokumentů a osnov. Kalendář musí zobrazovat veškeré vytvořené události spojené s výukou.
Funkce přímého odkazu přes ikonu na modelovací nástroj pro vytváření 3D návrhů z 2D kreslení, zaměřený na přípravu modelů pro 3D tisk. Uživatelé mohou skicovat nebo importovat obrázky a následně je upravovat do 3D podoby. Možný export do min. *.stl, *.obj, *.gcode
Virtuální realita musí nabízet možnost zobrazení 360° panoramatických fotografií a 3D modelů, s možností nahrání vlastního obsahu. Osnovy musí být dostupné pro zobrazení všech vytvořených osnov.
Žákovské rozhraní
Žákovské rozhraní musí umožňovat přístup k úkolům, testům a událostem spojeným s výukou. Studenti musí mít možnost zobrazit přehled třídy, třídní události, dokumenty a seznam studentů. Přehled předmětu, ve kterém je student zařazen, musí být zobrazen včetně událostí, úkolů a testů. Úkoly a testy musí umožňovat zobrazení názvu, počátku, odevzdání a typu, stejně jako zobrazení a přikládání dokumentů.
Technické požadavky
E-learningový portál musí být instalovatelný jak na fyzický server školy, tak na virtuální server. Systém musí umožňovat import uživatelů z existujícího školního systému Bakaláři. Je požadovaná kompletní česká lokalizace. Je nutné aby veškeré požadované funkce byly přístupné z jedné internetové domény. Doména elearningového portálu musí být unikátní a vytvořená přímo pro účely školy v rámci dodávky</t>
  </si>
  <si>
    <t xml:space="preserve">Výukový software pro přírodní vědy - školní multilicence.
software s výukovým obsahem pro interaktivní učebny přírodních věd v českém jazyce založený na moderních zobrazovacích metodách, jako jsou 3D modely, hluboké zoomy (mikroskopické zoomy),
animace, videa a rozšířená realita. Obsah zahrnuje minimálně tyto knihovny pokrývající tematicky učivo : biologie člověka, biologie rostlin, biologie zvířat, chemie, fyzika, geometrie, geologie, paleontologie Obsah každé jednotlivé knihovny čítá minimálně 150 položek (tematických jednotek, které jsou zpracované moderními zobrazovacími metodami).                                                                                                                             </t>
  </si>
  <si>
    <t>VR brýle samostatně fungující, celkové rozlišení min. 4K  - 3664 × 1920 px (na jedno oko min. QHD 1832 × 1920 px), frekvence min. 120 Hz, připojení přes Wi-Fi a USB-C, 2x ovladač součástí balení, mikrofon, sluchátka, 256 GB</t>
  </si>
  <si>
    <t>přenosný kufr pro tablety, umožňující napájet všechny tabelty, zamykatelny. Uskladnění min. 15 tabletů</t>
  </si>
  <si>
    <t>Grafický tablet min.  11,0" ; IPS displej, min. rozlišení 1920 × 1080, aktivní plocha min. 240 × 140 mm, min. 8000 úrovní přítlaku, rozlišení snímací vrstvy min.  4000 lpi</t>
  </si>
  <si>
    <t>min. 10" multi-dotykový displej, LED podsvícení, technologií IPS a rozlišení min. 2100 x 1500
úložiště min. 64 GB
2x kamera min. 7 MP a 10 MP
Konektivita: min. USB-C nebo Lightning, Wi-Fi, BT
Výbava: min. gyroskop, akcelerometr, snímač okolního osvětlení, digitální kompas
Baterie: Li-Pol, výdrž až 10 hodin</t>
  </si>
  <si>
    <t>počítač provedení All In One nebo mini PC (na držáku, tvořící s PC jeden komplet)
displej s úhlopříčkou min. 23,5“  FULL HD
operační systém vhodný pro připojení do doménové sítě ve škole
procesor s výkonem min. 10000 bodů CPU mark dle cpubenchmark.net
operační paměť min 16 GB DDR4
disk typu SSD PCIe NVMe min. 512 GB
Bezdrátová síť:  WIFI ax 
konektory min.: 2x USB 2.0, 2x USB 3.2, 1x USB-C , 1x kombinovaný konektor sluchátek/mikrofonu, 1x RJ-45 (LAN), 1x HDMI 
klávesnice, myš</t>
  </si>
  <si>
    <t>Fotoaparát typu - zrcadlovka, stativový závit, vestavěný blesk, možnost výměnného objektivu, optický hledáček, optická stabilizace obrazu,  APS-C snímač, rozlišení snímače min. 20 Mpx, min. Full HD video, objektiv 1x 18-55 mm f/3,5-5,6 IS II,1x  objektiv Canon EF 50 mm f/1,8 STM, uhlopříčka displeje min. 3",  podporovaný formát RAW a JPEG, rozhraní min. USB 2.0, bezdrátové rozhraní min. Wi-Fi nebo NFC</t>
  </si>
  <si>
    <t xml:space="preserve">Stabilizátor pro fotoaparát; konektivita Bluetooth nebo USB, </t>
  </si>
  <si>
    <t xml:space="preserve">komplexní nástroj pro úpravu a správu fotografií, funkce pro základní i pokročilé úpravy. Možnost organizovat fotografie do alb, přidávat metadata, provádět úpravy barev, expozice, kontrastu a ostrosti, a také retušovat snímky pomocí nástrojů pro odstranění nežádoucích objektů a kosmetické úpravy. Software musí obsahovat efekty, filtry, podporu HDR a panoramat, a umožňuje práci s RAW soubory. Obsahuje nástroje pro tvorbu grafiky a sdílení fotografií na sociálních sítích či tvorbu tiskových produktů. </t>
  </si>
  <si>
    <t>PC:
Procesor: min 30 000 bodů v cpubenchmark.net v době podání nabídky
Operační systém připojitelný do domény školy
Display: min. (26,5") displej IPS s rozlišením min. FHD (1 920 x 1 080) 
Grafika:  dedikovaná
Paměť: min. 32GB typu DDR5- s frekvencí min.5600 MHz 
Pevný disk: min. 1TB typu SSD
Síť:  LAN 10/100/1000, WiFi 
Konektory : min. 2 porty USB 2.0 ; 1 kombinovaný konektor
sluchátek/mikrofonu, min. 1x HDMI 
Myš: USB Optická/lasertová myš</t>
  </si>
  <si>
    <t>licence digitální knihovny (e-learningu)</t>
  </si>
  <si>
    <t>Software pro VR</t>
  </si>
  <si>
    <t>tablety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</si>
</sst>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Kč-405];[Red]\-#,##0.00\ [$Kč-405]"/>
    <numFmt numFmtId="165" formatCode="#,##0.00\ &quot;Kč&quot;"/>
    <numFmt numFmtId="166" formatCode="_-* #,##0\ [$Kč-405]_-;\-* #,##0\ [$Kč-405]_-;_-* &quot;-&quot;??\ [$Kč-405]_-;_-@"/>
  </numFmts>
  <fonts count="12" x14ac:knownFonts="1">
    <font>
      <sz val="11"/>
      <color theme="1"/>
      <name val="Calibri"/>
      <scheme val="minor"/>
    </font>
    <font>
      <sz val="11"/>
      <name val="Calibri"/>
    </font>
    <font>
      <b/>
      <sz val="18"/>
      <color theme="1"/>
      <name val="Calibri"/>
    </font>
    <font>
      <sz val="10"/>
      <color rgb="FF000000"/>
      <name val="Arial"/>
    </font>
    <font>
      <b/>
      <sz val="10"/>
      <color theme="1"/>
      <name val="Verdana"/>
    </font>
    <font>
      <sz val="10"/>
      <color theme="1"/>
      <name val="Calibri"/>
    </font>
    <font>
      <sz val="10"/>
      <color theme="1"/>
      <name val="Arial"/>
    </font>
    <font>
      <b/>
      <sz val="10"/>
      <color theme="1"/>
      <name val="Calibri"/>
    </font>
    <font>
      <b/>
      <sz val="2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4B084"/>
        <bgColor rgb="FFF4B084"/>
      </patternFill>
    </fill>
    <fill>
      <patternFill patternType="solid">
        <fgColor rgb="FFF4B083"/>
        <bgColor rgb="FFF4B083"/>
      </patternFill>
    </fill>
    <fill>
      <patternFill patternType="solid">
        <fgColor rgb="FFE2EFD9"/>
        <bgColor rgb="FFE2EFD9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D0CECE"/>
        <bgColor rgb="FFD0CECE"/>
      </patternFill>
    </fill>
    <fill>
      <patternFill patternType="solid">
        <fgColor rgb="FFFFCC00"/>
        <bgColor rgb="FFFFCC00"/>
      </patternFill>
    </fill>
    <fill>
      <patternFill patternType="solid">
        <fgColor rgb="FFFBE4D5"/>
        <bgColor rgb="FFFBE4D5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shrinkToFit="1"/>
    </xf>
    <xf numFmtId="164" fontId="3" fillId="3" borderId="4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6" fontId="6" fillId="8" borderId="6" xfId="0" applyNumberFormat="1" applyFont="1" applyFill="1" applyBorder="1" applyAlignment="1">
      <alignment horizontal="center" vertical="center"/>
    </xf>
    <xf numFmtId="165" fontId="6" fillId="8" borderId="6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5" borderId="7" xfId="0" applyFont="1" applyFill="1" applyBorder="1"/>
    <xf numFmtId="0" fontId="7" fillId="5" borderId="7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0" fontId="9" fillId="4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165" fontId="9" fillId="5" borderId="11" xfId="0" applyNumberFormat="1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left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11" fillId="10" borderId="11" xfId="0" applyFont="1" applyFill="1" applyBorder="1" applyAlignment="1">
      <alignment horizontal="left" vertical="center" wrapText="1"/>
    </xf>
    <xf numFmtId="0" fontId="9" fillId="10" borderId="11" xfId="0" applyFont="1" applyFill="1" applyBorder="1" applyAlignment="1">
      <alignment wrapText="1"/>
    </xf>
    <xf numFmtId="165" fontId="9" fillId="6" borderId="11" xfId="0" applyNumberFormat="1" applyFont="1" applyFill="1" applyBorder="1" applyAlignment="1">
      <alignment horizontal="center" vertical="center" wrapText="1"/>
    </xf>
    <xf numFmtId="0" fontId="9" fillId="10" borderId="11" xfId="0" applyFont="1" applyFill="1" applyBorder="1" applyAlignment="1">
      <alignment horizontal="center" vertical="center"/>
    </xf>
    <xf numFmtId="0" fontId="9" fillId="10" borderId="5" xfId="0" applyFont="1" applyFill="1" applyBorder="1" applyAlignment="1">
      <alignment vertical="center" wrapText="1"/>
    </xf>
    <xf numFmtId="0" fontId="9" fillId="10" borderId="11" xfId="0" applyFont="1" applyFill="1" applyBorder="1" applyAlignment="1">
      <alignment vertical="center" wrapText="1"/>
    </xf>
    <xf numFmtId="0" fontId="9" fillId="10" borderId="11" xfId="0" applyFont="1" applyFill="1" applyBorder="1" applyAlignment="1">
      <alignment vertical="center"/>
    </xf>
    <xf numFmtId="165" fontId="7" fillId="9" borderId="8" xfId="0" applyNumberFormat="1" applyFont="1" applyFill="1" applyBorder="1"/>
    <xf numFmtId="0" fontId="1" fillId="0" borderId="10" xfId="0" applyFont="1" applyBorder="1"/>
    <xf numFmtId="0" fontId="8" fillId="2" borderId="1" xfId="0" applyFont="1" applyFill="1" applyBorder="1" applyAlignment="1">
      <alignment horizontal="center" vertical="center"/>
    </xf>
    <xf numFmtId="0" fontId="1" fillId="0" borderId="2" xfId="0" applyFont="1" applyBorder="1"/>
    <xf numFmtId="0" fontId="1" fillId="0" borderId="3" xfId="0" applyFont="1" applyBorder="1"/>
    <xf numFmtId="0" fontId="2" fillId="0" borderId="0" xfId="0" applyFont="1" applyAlignment="1">
      <alignment horizontal="center" vertical="center" wrapText="1"/>
    </xf>
    <xf numFmtId="0" fontId="0" fillId="0" borderId="0" xfId="0"/>
    <xf numFmtId="0" fontId="7" fillId="3" borderId="8" xfId="0" applyFont="1" applyFill="1" applyBorder="1" applyAlignment="1">
      <alignment horizontal="center" vertical="center"/>
    </xf>
    <xf numFmtId="0" fontId="1" fillId="0" borderId="9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J1003"/>
  <sheetViews>
    <sheetView tabSelected="1" topLeftCell="A5" workbookViewId="0">
      <selection activeCell="G39" sqref="G39"/>
    </sheetView>
  </sheetViews>
  <sheetFormatPr defaultColWidth="14.42578125" defaultRowHeight="15" customHeight="1" x14ac:dyDescent="0.25"/>
  <cols>
    <col min="1" max="1" width="8" customWidth="1"/>
    <col min="2" max="2" width="53.5703125" customWidth="1"/>
    <col min="3" max="3" width="109" customWidth="1"/>
    <col min="4" max="4" width="8" customWidth="1"/>
    <col min="5" max="5" width="15.85546875" customWidth="1"/>
    <col min="6" max="7" width="14.7109375" customWidth="1"/>
    <col min="8" max="9" width="16.28515625" customWidth="1"/>
    <col min="10" max="10" width="26.7109375" customWidth="1"/>
    <col min="11" max="26" width="8.7109375" customWidth="1"/>
  </cols>
  <sheetData>
    <row r="1" spans="1:10" ht="26.25" x14ac:dyDescent="0.25">
      <c r="A1" s="25" t="s">
        <v>32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105" customHeight="1" x14ac:dyDescent="0.25">
      <c r="A2" s="28" t="s">
        <v>0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25.5" x14ac:dyDescent="0.25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1" t="s">
        <v>6</v>
      </c>
      <c r="G3" s="3" t="s">
        <v>7</v>
      </c>
      <c r="H3" s="3" t="s">
        <v>8</v>
      </c>
      <c r="I3" s="3" t="s">
        <v>9</v>
      </c>
      <c r="J3" s="4" t="s">
        <v>10</v>
      </c>
    </row>
    <row r="4" spans="1:10" ht="141" x14ac:dyDescent="0.25">
      <c r="A4" s="12">
        <v>1</v>
      </c>
      <c r="B4" s="11" t="s">
        <v>33</v>
      </c>
      <c r="C4" s="17" t="s">
        <v>52</v>
      </c>
      <c r="D4" s="12" t="s">
        <v>11</v>
      </c>
      <c r="E4" s="12">
        <v>1</v>
      </c>
      <c r="F4" s="13">
        <v>0</v>
      </c>
      <c r="G4" s="18">
        <f t="shared" ref="G4:G21" si="0">F4*1.21</f>
        <v>0</v>
      </c>
      <c r="H4" s="18">
        <f t="shared" ref="H4:H21" si="1">F4*E4</f>
        <v>0</v>
      </c>
      <c r="I4" s="18">
        <f t="shared" ref="I4:I21" si="2">H4*1.21</f>
        <v>0</v>
      </c>
      <c r="J4" s="14" t="s">
        <v>12</v>
      </c>
    </row>
    <row r="5" spans="1:10" ht="409.6" x14ac:dyDescent="0.25">
      <c r="A5" s="12">
        <v>2</v>
      </c>
      <c r="B5" s="19" t="s">
        <v>53</v>
      </c>
      <c r="C5" s="17" t="s">
        <v>42</v>
      </c>
      <c r="D5" s="12" t="s">
        <v>11</v>
      </c>
      <c r="E5" s="12">
        <v>1</v>
      </c>
      <c r="F5" s="13">
        <v>0</v>
      </c>
      <c r="G5" s="18">
        <f t="shared" si="0"/>
        <v>0</v>
      </c>
      <c r="H5" s="18">
        <f t="shared" si="1"/>
        <v>0</v>
      </c>
      <c r="I5" s="18">
        <f t="shared" si="2"/>
        <v>0</v>
      </c>
      <c r="J5" s="14" t="s">
        <v>12</v>
      </c>
    </row>
    <row r="6" spans="1:10" ht="38.25" x14ac:dyDescent="0.25">
      <c r="A6" s="12">
        <v>3</v>
      </c>
      <c r="B6" s="11" t="s">
        <v>34</v>
      </c>
      <c r="C6" s="17" t="s">
        <v>44</v>
      </c>
      <c r="D6" s="12" t="s">
        <v>11</v>
      </c>
      <c r="E6" s="12">
        <v>21</v>
      </c>
      <c r="F6" s="13">
        <v>0</v>
      </c>
      <c r="G6" s="18">
        <f t="shared" si="0"/>
        <v>0</v>
      </c>
      <c r="H6" s="18">
        <f t="shared" si="1"/>
        <v>0</v>
      </c>
      <c r="I6" s="18">
        <f t="shared" si="2"/>
        <v>0</v>
      </c>
      <c r="J6" s="14" t="s">
        <v>12</v>
      </c>
    </row>
    <row r="7" spans="1:10" ht="77.25" x14ac:dyDescent="0.25">
      <c r="A7" s="12">
        <v>4</v>
      </c>
      <c r="B7" s="19" t="s">
        <v>54</v>
      </c>
      <c r="C7" s="17" t="s">
        <v>43</v>
      </c>
      <c r="D7" s="12" t="s">
        <v>11</v>
      </c>
      <c r="E7" s="12">
        <v>1</v>
      </c>
      <c r="F7" s="13">
        <v>0</v>
      </c>
      <c r="G7" s="18">
        <f t="shared" si="0"/>
        <v>0</v>
      </c>
      <c r="H7" s="18">
        <f t="shared" si="1"/>
        <v>0</v>
      </c>
      <c r="I7" s="18">
        <f t="shared" si="2"/>
        <v>0</v>
      </c>
      <c r="J7" s="14" t="s">
        <v>12</v>
      </c>
    </row>
    <row r="8" spans="1:10" x14ac:dyDescent="0.25">
      <c r="A8" s="12">
        <v>5</v>
      </c>
      <c r="B8" s="11" t="s">
        <v>14</v>
      </c>
      <c r="C8" s="20" t="s">
        <v>15</v>
      </c>
      <c r="D8" s="12" t="s">
        <v>11</v>
      </c>
      <c r="E8" s="12">
        <v>1</v>
      </c>
      <c r="F8" s="13">
        <v>0</v>
      </c>
      <c r="G8" s="18">
        <f t="shared" si="0"/>
        <v>0</v>
      </c>
      <c r="H8" s="18">
        <f t="shared" si="1"/>
        <v>0</v>
      </c>
      <c r="I8" s="18">
        <f t="shared" si="2"/>
        <v>0</v>
      </c>
      <c r="J8" s="15"/>
    </row>
    <row r="9" spans="1:10" ht="114.75" x14ac:dyDescent="0.25">
      <c r="A9" s="12">
        <v>6</v>
      </c>
      <c r="B9" s="11" t="s">
        <v>35</v>
      </c>
      <c r="C9" s="16" t="s">
        <v>48</v>
      </c>
      <c r="D9" s="12" t="s">
        <v>11</v>
      </c>
      <c r="E9" s="12">
        <v>25</v>
      </c>
      <c r="F9" s="13">
        <v>0</v>
      </c>
      <c r="G9" s="18">
        <f t="shared" si="0"/>
        <v>0</v>
      </c>
      <c r="H9" s="18">
        <f t="shared" si="1"/>
        <v>0</v>
      </c>
      <c r="I9" s="18">
        <f t="shared" si="2"/>
        <v>0</v>
      </c>
      <c r="J9" s="14" t="s">
        <v>12</v>
      </c>
    </row>
    <row r="10" spans="1:10" ht="38.25" x14ac:dyDescent="0.25">
      <c r="A10" s="12">
        <v>7</v>
      </c>
      <c r="B10" s="11" t="s">
        <v>13</v>
      </c>
      <c r="C10" s="17" t="s">
        <v>41</v>
      </c>
      <c r="D10" s="12" t="s">
        <v>11</v>
      </c>
      <c r="E10" s="12">
        <v>1</v>
      </c>
      <c r="F10" s="13">
        <v>0</v>
      </c>
      <c r="G10" s="18">
        <f t="shared" si="0"/>
        <v>0</v>
      </c>
      <c r="H10" s="18">
        <f t="shared" si="1"/>
        <v>0</v>
      </c>
      <c r="I10" s="18">
        <f t="shared" si="2"/>
        <v>0</v>
      </c>
      <c r="J10" s="14" t="s">
        <v>12</v>
      </c>
    </row>
    <row r="11" spans="1:10" ht="38.25" x14ac:dyDescent="0.25">
      <c r="A11" s="12">
        <v>8</v>
      </c>
      <c r="B11" s="11" t="s">
        <v>36</v>
      </c>
      <c r="C11" s="21" t="s">
        <v>46</v>
      </c>
      <c r="D11" s="12" t="s">
        <v>11</v>
      </c>
      <c r="E11" s="12">
        <v>1</v>
      </c>
      <c r="F11" s="13">
        <v>0</v>
      </c>
      <c r="G11" s="18">
        <f t="shared" si="0"/>
        <v>0</v>
      </c>
      <c r="H11" s="18">
        <f t="shared" si="1"/>
        <v>0</v>
      </c>
      <c r="I11" s="18">
        <f t="shared" si="2"/>
        <v>0</v>
      </c>
      <c r="J11" s="14" t="s">
        <v>12</v>
      </c>
    </row>
    <row r="12" spans="1:10" ht="51" x14ac:dyDescent="0.25">
      <c r="A12" s="12">
        <v>9</v>
      </c>
      <c r="B12" s="11" t="s">
        <v>37</v>
      </c>
      <c r="C12" s="16" t="s">
        <v>51</v>
      </c>
      <c r="D12" s="12" t="s">
        <v>11</v>
      </c>
      <c r="E12" s="12">
        <v>1</v>
      </c>
      <c r="F12" s="13">
        <v>0</v>
      </c>
      <c r="G12" s="18">
        <f t="shared" si="0"/>
        <v>0</v>
      </c>
      <c r="H12" s="18">
        <f t="shared" si="1"/>
        <v>0</v>
      </c>
      <c r="I12" s="18">
        <f t="shared" si="2"/>
        <v>0</v>
      </c>
      <c r="J12" s="14" t="s">
        <v>12</v>
      </c>
    </row>
    <row r="13" spans="1:10" ht="38.25" x14ac:dyDescent="0.25">
      <c r="A13" s="12">
        <v>10</v>
      </c>
      <c r="B13" s="11" t="s">
        <v>38</v>
      </c>
      <c r="C13" s="22" t="s">
        <v>50</v>
      </c>
      <c r="D13" s="12" t="s">
        <v>11</v>
      </c>
      <c r="E13" s="12">
        <v>1</v>
      </c>
      <c r="F13" s="13">
        <v>0</v>
      </c>
      <c r="G13" s="18">
        <f t="shared" si="0"/>
        <v>0</v>
      </c>
      <c r="H13" s="18">
        <f t="shared" si="1"/>
        <v>0</v>
      </c>
      <c r="I13" s="18">
        <f t="shared" si="2"/>
        <v>0</v>
      </c>
      <c r="J13" s="14" t="s">
        <v>12</v>
      </c>
    </row>
    <row r="14" spans="1:10" ht="51" x14ac:dyDescent="0.25">
      <c r="A14" s="12">
        <v>11</v>
      </c>
      <c r="B14" s="11" t="s">
        <v>39</v>
      </c>
      <c r="C14" s="21" t="s">
        <v>49</v>
      </c>
      <c r="D14" s="12" t="s">
        <v>11</v>
      </c>
      <c r="E14" s="12">
        <v>1</v>
      </c>
      <c r="F14" s="13">
        <v>0</v>
      </c>
      <c r="G14" s="18">
        <f t="shared" si="0"/>
        <v>0</v>
      </c>
      <c r="H14" s="18">
        <f t="shared" si="1"/>
        <v>0</v>
      </c>
      <c r="I14" s="18">
        <f t="shared" si="2"/>
        <v>0</v>
      </c>
      <c r="J14" s="14" t="s">
        <v>12</v>
      </c>
    </row>
    <row r="15" spans="1:10" ht="242.25" x14ac:dyDescent="0.25">
      <c r="A15" s="12">
        <v>12</v>
      </c>
      <c r="B15" s="11" t="s">
        <v>16</v>
      </c>
      <c r="C15" s="16" t="s">
        <v>40</v>
      </c>
      <c r="D15" s="12" t="s">
        <v>11</v>
      </c>
      <c r="E15" s="12">
        <v>1</v>
      </c>
      <c r="F15" s="13">
        <v>0</v>
      </c>
      <c r="G15" s="18">
        <f t="shared" si="0"/>
        <v>0</v>
      </c>
      <c r="H15" s="18">
        <f t="shared" si="1"/>
        <v>0</v>
      </c>
      <c r="I15" s="18">
        <f t="shared" si="2"/>
        <v>0</v>
      </c>
      <c r="J15" s="14" t="s">
        <v>12</v>
      </c>
    </row>
    <row r="16" spans="1:10" ht="76.5" x14ac:dyDescent="0.25">
      <c r="A16" s="12">
        <v>13</v>
      </c>
      <c r="B16" s="11" t="s">
        <v>55</v>
      </c>
      <c r="C16" s="21" t="s">
        <v>47</v>
      </c>
      <c r="D16" s="12" t="s">
        <v>11</v>
      </c>
      <c r="E16" s="12">
        <v>21</v>
      </c>
      <c r="F16" s="13">
        <v>0</v>
      </c>
      <c r="G16" s="18">
        <f t="shared" si="0"/>
        <v>0</v>
      </c>
      <c r="H16" s="18">
        <f t="shared" si="1"/>
        <v>0</v>
      </c>
      <c r="I16" s="18">
        <f t="shared" si="2"/>
        <v>0</v>
      </c>
      <c r="J16" s="14" t="s">
        <v>12</v>
      </c>
    </row>
    <row r="17" spans="1:10" x14ac:dyDescent="0.25">
      <c r="A17" s="12">
        <v>14</v>
      </c>
      <c r="B17" s="11" t="s">
        <v>17</v>
      </c>
      <c r="C17" s="22" t="s">
        <v>45</v>
      </c>
      <c r="D17" s="12" t="s">
        <v>11</v>
      </c>
      <c r="E17" s="12">
        <v>2</v>
      </c>
      <c r="F17" s="13">
        <v>0</v>
      </c>
      <c r="G17" s="18">
        <f t="shared" si="0"/>
        <v>0</v>
      </c>
      <c r="H17" s="18">
        <f t="shared" si="1"/>
        <v>0</v>
      </c>
      <c r="I17" s="18">
        <f t="shared" si="2"/>
        <v>0</v>
      </c>
      <c r="J17" s="15"/>
    </row>
    <row r="18" spans="1:10" x14ac:dyDescent="0.25">
      <c r="A18" s="12">
        <v>15</v>
      </c>
      <c r="B18" s="11" t="s">
        <v>18</v>
      </c>
      <c r="C18" s="22" t="s">
        <v>19</v>
      </c>
      <c r="D18" s="12" t="s">
        <v>11</v>
      </c>
      <c r="E18" s="12">
        <v>21</v>
      </c>
      <c r="F18" s="13">
        <v>0</v>
      </c>
      <c r="G18" s="18">
        <f t="shared" si="0"/>
        <v>0</v>
      </c>
      <c r="H18" s="18">
        <f t="shared" si="1"/>
        <v>0</v>
      </c>
      <c r="I18" s="18">
        <f t="shared" si="2"/>
        <v>0</v>
      </c>
      <c r="J18" s="15"/>
    </row>
    <row r="19" spans="1:10" x14ac:dyDescent="0.25">
      <c r="A19" s="12">
        <v>16</v>
      </c>
      <c r="B19" s="11" t="s">
        <v>20</v>
      </c>
      <c r="C19" s="22" t="s">
        <v>21</v>
      </c>
      <c r="D19" s="12" t="s">
        <v>11</v>
      </c>
      <c r="E19" s="12">
        <v>21</v>
      </c>
      <c r="F19" s="13">
        <v>0</v>
      </c>
      <c r="G19" s="18">
        <f t="shared" si="0"/>
        <v>0</v>
      </c>
      <c r="H19" s="18">
        <f t="shared" si="1"/>
        <v>0</v>
      </c>
      <c r="I19" s="18">
        <f t="shared" si="2"/>
        <v>0</v>
      </c>
      <c r="J19" s="15"/>
    </row>
    <row r="20" spans="1:10" x14ac:dyDescent="0.25">
      <c r="A20" s="12">
        <v>17</v>
      </c>
      <c r="B20" s="11" t="s">
        <v>22</v>
      </c>
      <c r="C20" s="22" t="s">
        <v>23</v>
      </c>
      <c r="D20" s="12" t="s">
        <v>11</v>
      </c>
      <c r="E20" s="12">
        <v>1</v>
      </c>
      <c r="F20" s="13">
        <v>0</v>
      </c>
      <c r="G20" s="18">
        <f t="shared" si="0"/>
        <v>0</v>
      </c>
      <c r="H20" s="18">
        <f t="shared" si="1"/>
        <v>0</v>
      </c>
      <c r="I20" s="18">
        <f t="shared" si="2"/>
        <v>0</v>
      </c>
      <c r="J20" s="15"/>
    </row>
    <row r="21" spans="1:10" x14ac:dyDescent="0.25">
      <c r="A21" s="12">
        <v>18</v>
      </c>
      <c r="B21" s="11" t="s">
        <v>31</v>
      </c>
      <c r="C21" s="22" t="s">
        <v>24</v>
      </c>
      <c r="D21" s="12" t="s">
        <v>11</v>
      </c>
      <c r="E21" s="12">
        <v>1</v>
      </c>
      <c r="F21" s="13">
        <v>0</v>
      </c>
      <c r="G21" s="18">
        <f t="shared" si="0"/>
        <v>0</v>
      </c>
      <c r="H21" s="18">
        <f t="shared" si="1"/>
        <v>0</v>
      </c>
      <c r="I21" s="18">
        <f t="shared" si="2"/>
        <v>0</v>
      </c>
      <c r="J21" s="15"/>
    </row>
    <row r="22" spans="1:10" x14ac:dyDescent="0.25">
      <c r="G22" s="5" t="s">
        <v>25</v>
      </c>
      <c r="H22" s="6">
        <f>SUM(H4:H21)</f>
        <v>0</v>
      </c>
      <c r="I22" s="6">
        <f>SUM(I4:I21)</f>
        <v>0</v>
      </c>
    </row>
    <row r="24" spans="1:10" ht="15.75" customHeight="1" x14ac:dyDescent="0.25">
      <c r="B24" s="7"/>
      <c r="C24" s="8"/>
      <c r="D24" s="9" t="s">
        <v>26</v>
      </c>
      <c r="E24" s="8"/>
      <c r="F24" s="8"/>
      <c r="G24" s="8"/>
    </row>
    <row r="25" spans="1:10" ht="15.75" customHeight="1" x14ac:dyDescent="0.25">
      <c r="B25" s="7"/>
      <c r="C25" s="7"/>
      <c r="D25" s="7"/>
      <c r="E25" s="7"/>
      <c r="F25" s="7"/>
      <c r="G25" s="7"/>
    </row>
    <row r="26" spans="1:10" ht="15.75" customHeight="1" x14ac:dyDescent="0.25">
      <c r="B26" s="30" t="s">
        <v>27</v>
      </c>
      <c r="C26" s="31"/>
      <c r="D26" s="24"/>
      <c r="E26" s="7"/>
      <c r="F26" s="7"/>
      <c r="G26" s="7"/>
    </row>
    <row r="27" spans="1:10" ht="15.75" customHeight="1" x14ac:dyDescent="0.25">
      <c r="B27" s="10" t="s">
        <v>28</v>
      </c>
      <c r="C27" s="23">
        <f>H22</f>
        <v>0</v>
      </c>
      <c r="D27" s="24"/>
      <c r="E27" s="7"/>
      <c r="F27" s="7"/>
      <c r="G27" s="7"/>
    </row>
    <row r="28" spans="1:10" ht="15.75" customHeight="1" x14ac:dyDescent="0.25">
      <c r="B28" s="10" t="s">
        <v>29</v>
      </c>
      <c r="C28" s="23">
        <f>C29-C27</f>
        <v>0</v>
      </c>
      <c r="D28" s="24"/>
      <c r="E28" s="7"/>
      <c r="F28" s="7"/>
      <c r="G28" s="7"/>
    </row>
    <row r="29" spans="1:10" ht="15.75" customHeight="1" x14ac:dyDescent="0.25">
      <c r="B29" s="10" t="s">
        <v>30</v>
      </c>
      <c r="C29" s="23">
        <f>C27*1.21</f>
        <v>0</v>
      </c>
      <c r="D29" s="24"/>
      <c r="E29" s="7"/>
      <c r="F29" s="7"/>
      <c r="G29" s="7"/>
    </row>
    <row r="30" spans="1:10" ht="15.75" customHeight="1" x14ac:dyDescent="0.25"/>
    <row r="31" spans="1:10" ht="15.75" customHeight="1" x14ac:dyDescent="0.25"/>
    <row r="32" spans="1:10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</sheetData>
  <mergeCells count="6">
    <mergeCell ref="C29:D29"/>
    <mergeCell ref="A1:J1"/>
    <mergeCell ref="A2:J2"/>
    <mergeCell ref="B26:D26"/>
    <mergeCell ref="C27:D27"/>
    <mergeCell ref="C28:D28"/>
  </mergeCells>
  <pageMargins left="0.7" right="0.7" top="0.78740157499999996" bottom="0.78740157499999996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Horymirova_ITaPomucky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Veřmiřovský</dc:creator>
  <cp:lastModifiedBy>Koukalová Markéta</cp:lastModifiedBy>
  <dcterms:created xsi:type="dcterms:W3CDTF">2021-06-22T05:16:58Z</dcterms:created>
  <dcterms:modified xsi:type="dcterms:W3CDTF">2025-02-05T12:31:41Z</dcterms:modified>
</cp:coreProperties>
</file>